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\OneDrive\Documents\Educ Nat\textes persos\statistiques\Excel\Exemples\Exemples internet\"/>
    </mc:Choice>
  </mc:AlternateContent>
  <xr:revisionPtr revIDLastSave="0" documentId="13_ncr:1_{67588C3C-AD00-40E7-9408-28BA547C830E}" xr6:coauthVersionLast="47" xr6:coauthVersionMax="47" xr10:uidLastSave="{00000000-0000-0000-0000-000000000000}"/>
  <bookViews>
    <workbookView xWindow="-120" yWindow="-120" windowWidth="20730" windowHeight="11160" activeTab="1" xr2:uid="{27144AE4-546A-4AC1-831A-851AEF21E527}"/>
  </bookViews>
  <sheets>
    <sheet name="Exemple 9" sheetId="7" r:id="rId1"/>
    <sheet name="corrections" sheetId="5" r:id="rId2"/>
  </sheets>
  <definedNames>
    <definedName name="_ftn1" localSheetId="0">'Exemple 9'!$A$6</definedName>
    <definedName name="_ftnref1" localSheetId="0">'Exemple 9'!#REF!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5" l="1"/>
  <c r="I6" i="5"/>
  <c r="B6" i="5"/>
  <c r="A6" i="5"/>
  <c r="H6" i="5" l="1"/>
  <c r="E11" i="5" s="1"/>
  <c r="J6" i="5"/>
  <c r="C11" i="5" l="1"/>
  <c r="D11" i="5" s="1"/>
  <c r="B11" i="5"/>
  <c r="G11" i="5"/>
  <c r="F11" i="5" l="1"/>
  <c r="H11" i="5" s="1"/>
  <c r="K11" i="5"/>
  <c r="I11" i="5"/>
  <c r="L11" i="5" l="1"/>
  <c r="J11" i="5"/>
</calcChain>
</file>

<file path=xl/sharedStrings.xml><?xml version="1.0" encoding="utf-8"?>
<sst xmlns="http://schemas.openxmlformats.org/spreadsheetml/2006/main" count="42" uniqueCount="36">
  <si>
    <t>na</t>
  </si>
  <si>
    <t>nb</t>
  </si>
  <si>
    <t>n=N/M</t>
  </si>
  <si>
    <t>Intervalle confiance avec z</t>
  </si>
  <si>
    <t>ma-mb</t>
  </si>
  <si>
    <t>s</t>
  </si>
  <si>
    <t>Ma</t>
  </si>
  <si>
    <t>Mb</t>
  </si>
  <si>
    <t>na+nb</t>
  </si>
  <si>
    <t>Ma+Mb</t>
  </si>
  <si>
    <t>ρ</t>
  </si>
  <si>
    <t>ddl</t>
  </si>
  <si>
    <t>variance</t>
  </si>
  <si>
    <t>erreur standard</t>
  </si>
  <si>
    <t>ss corr</t>
  </si>
  <si>
    <t>corr</t>
  </si>
  <si>
    <t>Borne supérieure</t>
  </si>
  <si>
    <t>Borne inférieure</t>
  </si>
  <si>
    <t>Les données</t>
  </si>
  <si>
    <t>Exemple 9</t>
  </si>
  <si>
    <t>Chapitre 9, annexe 2</t>
  </si>
  <si>
    <t>Cet exemple a été proposé par M. BORENSTEIN et L. HEDGES (Effect sizes for meta-analysis, M. BORENSTEIN et L. V. HEDGES, dans The Handbook of research synthesis and meta-analysis de H. COOPER, L.V. HEDGES et J.C. VALENTINE, 2019, p.238-239).</t>
  </si>
  <si>
    <t>calculs sans correction pour cluster</t>
  </si>
  <si>
    <t>ss corr :</t>
  </si>
  <si>
    <t>corr :</t>
  </si>
  <si>
    <t>calculs avec correction pour cluster</t>
  </si>
  <si>
    <t>d</t>
  </si>
  <si>
    <t>Calculs des tailles d'effet et variance corrigée (chapitre 9 ; annexe 2)</t>
  </si>
  <si>
    <t>Corrections</t>
  </si>
  <si>
    <t>Les corrections pour clustering sont effectuées pour la taille d'effet, la variance et l'intervalle de confiance.</t>
  </si>
  <si>
    <t>Les auteurs utilisent le d de Cohen (et non le g de Hedges)</t>
  </si>
  <si>
    <t>corr
(7.1)</t>
  </si>
  <si>
    <t>corr
(2.15)</t>
  </si>
  <si>
    <t>corr
(2.18)</t>
  </si>
  <si>
    <t>ss corr
(2.5)</t>
  </si>
  <si>
    <t xml:space="preserve">ss corr
(2.6)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</si>
</sst>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0" borderId="0" xfId="1"/>
    <xf numFmtId="0" fontId="1" fillId="0" borderId="0" xfId="0" applyFont="1"/>
    <xf numFmtId="0" fontId="0" fillId="0" borderId="0" xfId="0" applyFill="1"/>
    <xf numFmtId="0" fontId="0" fillId="0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2" borderId="8" xfId="0" applyFont="1" applyFill="1" applyBorder="1"/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/>
    <xf numFmtId="0" fontId="0" fillId="2" borderId="8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D014-850E-4466-A2BA-8609DE8AB691}">
  <dimension ref="A1:K8"/>
  <sheetViews>
    <sheetView workbookViewId="0">
      <selection activeCell="F13" sqref="F13"/>
    </sheetView>
  </sheetViews>
  <sheetFormatPr baseColWidth="10" defaultRowHeight="15" x14ac:dyDescent="0.25"/>
  <sheetData>
    <row r="1" spans="1:11" x14ac:dyDescent="0.25">
      <c r="A1" s="17" t="s">
        <v>19</v>
      </c>
      <c r="C1" t="s">
        <v>20</v>
      </c>
    </row>
    <row r="4" spans="1:11" x14ac:dyDescent="0.25">
      <c r="A4" s="32" t="s">
        <v>21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5">
      <c r="A6" s="18"/>
    </row>
    <row r="8" spans="1:11" x14ac:dyDescent="0.25">
      <c r="A8" s="16" t="s">
        <v>28</v>
      </c>
      <c r="B8" t="s">
        <v>29</v>
      </c>
    </row>
  </sheetData>
  <mergeCells count="1">
    <mergeCell ref="A4:K5"/>
  </mergeCells>
  <hyperlinks>
    <hyperlink ref="A8" location="corrections!A1" display="Corrections" xr:uid="{AC680403-2714-4B82-A896-25CF5531C3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ADCA-E227-4502-8A29-68AE5B027792}">
  <dimension ref="A1:R22"/>
  <sheetViews>
    <sheetView tabSelected="1" zoomScale="90" zoomScaleNormal="90" workbookViewId="0">
      <selection activeCell="H17" sqref="H17"/>
    </sheetView>
  </sheetViews>
  <sheetFormatPr baseColWidth="10" defaultRowHeight="15" x14ac:dyDescent="0.25"/>
  <cols>
    <col min="1" max="1" width="8" style="1" customWidth="1"/>
    <col min="2" max="2" width="8.28515625" style="1" customWidth="1"/>
    <col min="3" max="3" width="6.7109375" style="1" customWidth="1"/>
    <col min="4" max="4" width="8.28515625" style="1" customWidth="1"/>
    <col min="5" max="5" width="8.140625" style="1" customWidth="1"/>
    <col min="6" max="6" width="9.28515625" style="1" customWidth="1"/>
    <col min="7" max="7" width="6.7109375" style="1" customWidth="1"/>
    <col min="8" max="8" width="8.7109375" style="1" customWidth="1"/>
    <col min="9" max="9" width="9.140625" style="1" customWidth="1"/>
    <col min="10" max="10" width="9.5703125" style="1" customWidth="1"/>
    <col min="11" max="11" width="9.28515625" style="1" customWidth="1"/>
    <col min="12" max="12" width="8.28515625" style="1" customWidth="1"/>
    <col min="13" max="18" width="6.7109375" style="1" customWidth="1"/>
    <col min="19" max="22" width="6.7109375" customWidth="1"/>
  </cols>
  <sheetData>
    <row r="1" spans="1:18" x14ac:dyDescent="0.25">
      <c r="A1" s="26" t="s">
        <v>19</v>
      </c>
      <c r="B1" s="25"/>
      <c r="C1" s="25" t="s">
        <v>27</v>
      </c>
    </row>
    <row r="2" spans="1:18" x14ac:dyDescent="0.25">
      <c r="A2" s="26"/>
      <c r="B2" s="25"/>
      <c r="C2" s="25"/>
    </row>
    <row r="3" spans="1:18" ht="15.75" thickBot="1" x14ac:dyDescent="0.3">
      <c r="A3" s="25" t="s">
        <v>30</v>
      </c>
    </row>
    <row r="4" spans="1:18" x14ac:dyDescent="0.25">
      <c r="A4" s="33" t="s">
        <v>18</v>
      </c>
      <c r="B4" s="34"/>
      <c r="C4" s="34"/>
      <c r="D4" s="34"/>
      <c r="E4" s="34"/>
      <c r="F4" s="34"/>
      <c r="G4" s="35"/>
    </row>
    <row r="5" spans="1:18" x14ac:dyDescent="0.25">
      <c r="A5" s="10" t="s">
        <v>0</v>
      </c>
      <c r="B5" s="8" t="s">
        <v>1</v>
      </c>
      <c r="C5" s="8" t="s">
        <v>4</v>
      </c>
      <c r="D5" s="9" t="s">
        <v>5</v>
      </c>
      <c r="E5" s="8" t="s">
        <v>6</v>
      </c>
      <c r="F5" s="8" t="s">
        <v>7</v>
      </c>
      <c r="G5" s="11" t="s">
        <v>10</v>
      </c>
      <c r="H5" s="5" t="s">
        <v>8</v>
      </c>
      <c r="I5" s="2" t="s">
        <v>9</v>
      </c>
      <c r="J5" s="7" t="s">
        <v>2</v>
      </c>
    </row>
    <row r="6" spans="1:18" ht="15.75" thickBot="1" x14ac:dyDescent="0.3">
      <c r="A6" s="12">
        <f>E6*18</f>
        <v>324</v>
      </c>
      <c r="B6" s="13">
        <f>F6*18</f>
        <v>162</v>
      </c>
      <c r="C6" s="13">
        <v>1.9</v>
      </c>
      <c r="D6" s="14">
        <v>12.37</v>
      </c>
      <c r="E6" s="13">
        <v>18</v>
      </c>
      <c r="F6" s="13">
        <v>9</v>
      </c>
      <c r="G6" s="15">
        <v>0.26400000000000001</v>
      </c>
      <c r="H6" s="6">
        <f>A6+B6</f>
        <v>486</v>
      </c>
      <c r="I6" s="3">
        <f>E6+F6</f>
        <v>27</v>
      </c>
      <c r="J6" s="4">
        <f>H6/I6</f>
        <v>18</v>
      </c>
    </row>
    <row r="7" spans="1:18" ht="15.75" thickBot="1" x14ac:dyDescent="0.3"/>
    <row r="8" spans="1:18" ht="15.75" thickBot="1" x14ac:dyDescent="0.3">
      <c r="I8" s="36" t="s">
        <v>3</v>
      </c>
      <c r="J8" s="37"/>
      <c r="K8" s="37"/>
      <c r="L8" s="38"/>
    </row>
    <row r="9" spans="1:18" ht="15.75" thickBot="1" x14ac:dyDescent="0.3">
      <c r="A9" s="39" t="s">
        <v>26</v>
      </c>
      <c r="B9" s="40"/>
      <c r="C9" s="39" t="s">
        <v>11</v>
      </c>
      <c r="D9" s="40"/>
      <c r="E9" s="39" t="s">
        <v>12</v>
      </c>
      <c r="F9" s="40"/>
      <c r="G9" s="39" t="s">
        <v>13</v>
      </c>
      <c r="H9" s="40"/>
      <c r="I9" s="39" t="s">
        <v>17</v>
      </c>
      <c r="J9" s="41"/>
      <c r="K9" s="39" t="s">
        <v>16</v>
      </c>
      <c r="L9" s="40"/>
    </row>
    <row r="10" spans="1:18" s="31" customFormat="1" ht="28.5" customHeight="1" x14ac:dyDescent="0.25">
      <c r="A10" s="42" t="s">
        <v>34</v>
      </c>
      <c r="B10" s="28" t="s">
        <v>32</v>
      </c>
      <c r="C10" s="27" t="s">
        <v>14</v>
      </c>
      <c r="D10" s="28" t="s">
        <v>31</v>
      </c>
      <c r="E10" s="42" t="s">
        <v>35</v>
      </c>
      <c r="F10" s="28" t="s">
        <v>33</v>
      </c>
      <c r="G10" s="27" t="s">
        <v>14</v>
      </c>
      <c r="H10" s="29" t="s">
        <v>15</v>
      </c>
      <c r="I10" s="27" t="s">
        <v>14</v>
      </c>
      <c r="J10" s="29" t="s">
        <v>15</v>
      </c>
      <c r="K10" s="27" t="s">
        <v>14</v>
      </c>
      <c r="L10" s="29" t="s">
        <v>15</v>
      </c>
      <c r="M10" s="30"/>
      <c r="N10" s="30"/>
      <c r="O10" s="30"/>
      <c r="P10" s="30"/>
      <c r="Q10" s="30"/>
      <c r="R10" s="30"/>
    </row>
    <row r="11" spans="1:18" ht="15.75" thickBot="1" x14ac:dyDescent="0.3">
      <c r="A11" s="24">
        <f>C6/D6</f>
        <v>0.15359741309620048</v>
      </c>
      <c r="B11" s="19">
        <f>A11*(1-(2*(J6-1)*G6/C11))^0.5</f>
        <v>0.15216648080461834</v>
      </c>
      <c r="C11" s="24">
        <f>H6-2</f>
        <v>484</v>
      </c>
      <c r="D11" s="20">
        <f>((C11-2*(J6-1)*G6)^2)/(C11*(1-G6)^2+J6*(H6-2*J6)*G6^2+2*(H6-2*J6)*G6*(1-G6))</f>
        <v>225.28912586911233</v>
      </c>
      <c r="E11" s="21">
        <f>H6/(A6*B6)+A11^2/(2*H6)</f>
        <v>9.2835310342693871E-3</v>
      </c>
      <c r="F11" s="22">
        <f>H6/(A6*B6)*(1+(J6-1)*G6)+A11^2*(C11*(1-G6)^2+J6*(H6-2*J6)*G6^2+2*(H6-2*J6)*G6*(1-G6))/(2*C11*(C11-2*(J6-1)*G6))</f>
        <v>5.0866203530961537E-2</v>
      </c>
      <c r="G11" s="21">
        <f>E11^0.5</f>
        <v>9.635108216449563E-2</v>
      </c>
      <c r="H11" s="20">
        <f>F11^0.5</f>
        <v>0.22553537090878126</v>
      </c>
      <c r="I11" s="21">
        <f>A11-1.96*G11</f>
        <v>-3.5250707946210963E-2</v>
      </c>
      <c r="J11" s="23">
        <f>B11-1.96*H11</f>
        <v>-0.28988284617659288</v>
      </c>
      <c r="K11" s="21">
        <f>A11+1.96*G11</f>
        <v>0.3424455341386119</v>
      </c>
      <c r="L11" s="23">
        <f>B11+1.96*H11</f>
        <v>0.59421580778582961</v>
      </c>
    </row>
    <row r="13" spans="1:18" x14ac:dyDescent="0.25">
      <c r="A13" s="1" t="s">
        <v>23</v>
      </c>
      <c r="B13" s="25" t="s">
        <v>22</v>
      </c>
    </row>
    <row r="14" spans="1:18" x14ac:dyDescent="0.25">
      <c r="A14" s="1" t="s">
        <v>24</v>
      </c>
      <c r="B14" s="25" t="s">
        <v>25</v>
      </c>
    </row>
    <row r="22" spans="1:11" x14ac:dyDescent="0.25">
      <c r="A22"/>
      <c r="K22"/>
    </row>
  </sheetData>
  <mergeCells count="8">
    <mergeCell ref="A4:G4"/>
    <mergeCell ref="I8:L8"/>
    <mergeCell ref="A9:B9"/>
    <mergeCell ref="C9:D9"/>
    <mergeCell ref="E9:F9"/>
    <mergeCell ref="G9:H9"/>
    <mergeCell ref="K9:L9"/>
    <mergeCell ref="I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Exemple 9</vt:lpstr>
      <vt:lpstr>corrections</vt:lpstr>
      <vt:lpstr>'Exemple 9'!_ftn1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roques</dc:creator>
  <cp:lastModifiedBy>nathalie roques</cp:lastModifiedBy>
  <dcterms:created xsi:type="dcterms:W3CDTF">2020-08-07T16:58:39Z</dcterms:created>
  <dcterms:modified xsi:type="dcterms:W3CDTF">2021-07-17T15:20:59Z</dcterms:modified>
</cp:coreProperties>
</file>